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工作\调回公司后的事情\朱启泽交接的\建设公司\工程部\建设公司\项目（招标及合同）\大理州工投资产经营管理有限公司大理市广电路3号经营性资产装修改造项目\大理州工投资产经营管理有限公司大理市广电路3号经营性资产装修改造项目装修分部工程\招投标\清单\清单覃总定下来的\"/>
    </mc:Choice>
  </mc:AlternateContent>
  <xr:revisionPtr revIDLastSave="0" documentId="13_ncr:1_{9E9D7CF4-988C-4328-AF15-E6ECAF29FFF5}" xr6:coauthVersionLast="47" xr6:coauthVersionMax="47" xr10:uidLastSave="{00000000-0000-0000-0000-000000000000}"/>
  <bookViews>
    <workbookView xWindow="-103" yWindow="9154" windowWidth="16663" windowHeight="9463" activeTab="5" xr2:uid="{00000000-000D-0000-FFFF-FFFF00000000}"/>
  </bookViews>
  <sheets>
    <sheet name="楼地面" sheetId="1" r:id="rId1"/>
    <sheet name="天棚" sheetId="2" r:id="rId2"/>
    <sheet name="外立面" sheetId="3" r:id="rId3"/>
    <sheet name="内墙" sheetId="4" r:id="rId4"/>
    <sheet name="水电" sheetId="5" r:id="rId5"/>
    <sheet name="屋面" sheetId="11" r:id="rId6"/>
  </sheets>
  <calcPr calcId="191029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6" i="4"/>
  <c r="E15" i="4"/>
  <c r="E14" i="4"/>
  <c r="E13" i="4"/>
  <c r="E10" i="4"/>
  <c r="E6" i="4"/>
  <c r="E12" i="2"/>
  <c r="E6" i="2"/>
  <c r="E9" i="1"/>
</calcChain>
</file>

<file path=xl/sharedStrings.xml><?xml version="1.0" encoding="utf-8"?>
<sst xmlns="http://schemas.openxmlformats.org/spreadsheetml/2006/main" count="240" uniqueCount="128">
  <si>
    <t>大理市广电路3号经营性资产装修改造EPC项目
装修工程劳务工程量清单报价表</t>
  </si>
  <si>
    <t>工程名称：装修工程</t>
  </si>
  <si>
    <t>序号</t>
  </si>
  <si>
    <t>项目名称</t>
  </si>
  <si>
    <t>项目特征描述</t>
  </si>
  <si>
    <t>计量
单位</t>
  </si>
  <si>
    <t>工程量</t>
  </si>
  <si>
    <t>投标人报价明细</t>
  </si>
  <si>
    <t>除税
单价</t>
  </si>
  <si>
    <t>税金</t>
  </si>
  <si>
    <t>合价</t>
  </si>
  <si>
    <t>金刚砂耐磨地坪</t>
  </si>
  <si>
    <t>1.地面名称：金刚砂耐磨地坪
2.部位：地下室机动车停车区
3.工作内容：50mm厚细石混凝土+3mm金刚砂耐磨地坪，随打随磨光，养护，及硬化处理等
4.甲供：水泥砂浆材料、金刚砂耐磨地坪材料
5.乙供：除甲供外的材料和施工机具。
6.计量规则：以施工实际尺寸以面积计量</t>
  </si>
  <si>
    <t>m2</t>
  </si>
  <si>
    <t>水泥混凝土地面</t>
  </si>
  <si>
    <t>1.地面名称：水泥混凝土地面
2.部位：一层配电间，风机房，柴油发动机房，消防水泵房等
3.工作内容：50mm厚C20细石混凝土，水泥砂浆一道等
4.甲供：水泥砂浆，混凝土材料等
5.乙供：除甲供外的材料和施工机具。
6.计量规则：以施工实际尺寸以面积计量</t>
  </si>
  <si>
    <t>浅灰色混凝土浆固化地坪</t>
  </si>
  <si>
    <t>1.地面名称：浅灰色混凝土浆固化地坪
2.部位：休息等候区，疏散通道，电梯厅，走廊等
3.工作内容剔除原水泥砂浆面层。水泥砂浆一道，50mmC20细石混凝土,固化处理等
4.甲供：固化材料，混凝土材料等
5.乙供：除甲供外的材料和施工机具。
6.计量规则：以施工实际尺寸以面积计量</t>
  </si>
  <si>
    <t>防静电网络架空地板</t>
  </si>
  <si>
    <t>1.地面名称：防静电网络架空地板
2.部位：一层弱电机房，消防安防监控室
3.工作内容：水泥砂浆内掺建筑胶一道，20mm1：2.5水泥砂浆找平，面层涂刷地板漆，150-250高架空静电活动地板等
4.甲供：水泥砂浆材料、防静电网络地板
5.乙供：除甲供外的材料和施工机具、胶水等
6.计量规则：以施工实际尺寸以面积计量</t>
  </si>
  <si>
    <t>600*600浅灰色防滑地砖</t>
  </si>
  <si>
    <t xml:space="preserve">1.地面名称：防静电网络架空地板
2.部位：楼梯间，库房，值班室等
3.工作内容：40mm厚水泥砂浆找平+600*600的防滑地砖
4.甲供：水泥砂浆材料、防滑地砖、
5.乙供：除甲供外的材料和施工机具。
6.计量规则：以施工实际尺寸以面积计量
</t>
  </si>
  <si>
    <t>300*300灰纹防滑地砖</t>
  </si>
  <si>
    <t xml:space="preserve">1.地面名称：300*300灰纹防滑地砖
2.部位：餐厅，值班室卫生间，清洁间，厨房，备餐间，休息室茶水间，公共卫生间，包间等
3.工作内容：40mm厚水泥砂浆找平+300*300的防滑地砖
4.甲供：水泥砂浆材料、防滑地砖、
5.乙供：除甲供外的材料和施工机具。
6.计量规则：以施工实际尺寸以面积计量
</t>
  </si>
  <si>
    <t>1000*1000灰白纹地砖</t>
  </si>
  <si>
    <t xml:space="preserve">1.地面名称：1000*1000灰白纹地砖
2.部位：一层电梯厅，一层入口大厅等
3.工作内容：40mm厚水泥砂浆找平+1000*1000灰白纹地砖
4.甲供：水泥砂浆材料、地砖、
5.乙供：除甲供外的材料和施工机具。
6.计量规则：以施工实际尺寸以面积计量
</t>
  </si>
  <si>
    <t>1000*1000浅灰色防滑地砖</t>
  </si>
  <si>
    <t xml:space="preserve">1.地面名称：1000*1000浅灰色防滑地砖
2.部位：办公主入口等
3.工作内容：40mm厚水泥砂浆找平+1000*1000防滑地砖
4.甲供：水泥砂浆材料、地砖、
5.乙供：除甲供外的材料和施工机具。
6.计量规则：以施工实际尺寸以面积计量
</t>
  </si>
  <si>
    <t>水泥砂浆地面</t>
  </si>
  <si>
    <t>1.地面名称：水泥砂浆地面
2.部位：配电间口，商铺等
1.工作内容：水泥砂浆面层
2.甲供：水泥砂浆材料
3.乙供：除甲供外的材料和施工机具。
4.计量规则：以施工实际尺寸以面积计量</t>
  </si>
  <si>
    <t>800*800米白色防滑地砖</t>
  </si>
  <si>
    <t xml:space="preserve">1.地面名称：800*800米白色防滑地砖
2.部位：员工餐厅等
3.工作内容：40mm厚水泥砂浆找平+800*800防滑地砖
4.甲供：水泥砂浆材料、地砖、
5.乙供：除甲供外的材料和施工机具。
6.计量规则：以施工实际尺寸以面积计量
</t>
  </si>
  <si>
    <t>600*600米白色防滑地砖</t>
  </si>
  <si>
    <t xml:space="preserve">1.地面名称：600*600米白色防滑地砖
2.部位：档案室等
3.工作内容：40mm厚水泥砂浆找平+800*800防滑地砖
4.甲供：水泥砂浆材料、地砖、
5.乙供：除甲供外的材料和施工机具。
6.计量规则：以施工实际尺寸以面积计量
</t>
  </si>
  <si>
    <t>12mm浅木色强化木地板</t>
  </si>
  <si>
    <t>1.地面名称：12mm浅木色强化木地板
2.部位：茶室，办公室，党群人事部，董事长，值班室等
3.工作内容：水泥砂浆找平+12mm厚的强化地板+抛光打蜡处理
4.甲供：水泥砂浆材料、地板主材、蜡
5.乙供：除甲供外的材料和施工机具。
6.计量规则：以施工实际尺寸以面积计量</t>
  </si>
  <si>
    <t>12mm深木色强化木地板</t>
  </si>
  <si>
    <t>1.地面名称：12mm深木色强化木地板
2.部位：会议室，洽谈室，宣教室，主席台，阅览室等
3.工作内容：水泥砂浆找平+12mm厚的强化地板+抛光打蜡处理
4.甲供：水泥砂浆材料、地板主材、蜡
5.乙供：除甲供外的材料和施工机具。
6.计量规则：以施工实际尺寸以面积计量</t>
  </si>
  <si>
    <t>800*800灰纹防滑地砖</t>
  </si>
  <si>
    <t xml:space="preserve">1.地面名称：800*800灰纹防滑地砖
2.部位：包间等
3.工作内容：40mm厚水泥砂浆找平+800*800的防滑地砖
4.甲供：水泥砂浆材料、防滑地砖、
5.乙供：除甲供外的材料和施工机具。
6.计量规则：以施工实际尺寸以面积计量
</t>
  </si>
  <si>
    <t>pvc运动地板</t>
  </si>
  <si>
    <t xml:space="preserve">1.地面名称：pvc运动地板
2.部位：文体设施等
3.工作内容：40mm厚水泥砂浆找平+800*800的防滑地砖
4.甲供：pvc运动地板、
5.乙供：除甲供外的材料和施工机具。
6.计量规则：以施工实际尺寸以面积计量
</t>
  </si>
  <si>
    <t>合计</t>
  </si>
  <si>
    <t>投标人：（签章）</t>
  </si>
  <si>
    <t>水泥砂浆顶棚</t>
  </si>
  <si>
    <t>1.顶棚名称:水泥砂浆顶棚
2.部位:商铺，配电间
3工作内容：进行基层制作处理，8mm厚水泥砂浆面层等
4.甲供：水泥砂浆材料
5.乙供：除甲供外的材料和施工机具
6.计量规则:按以施工实际尺寸以面积计量
7.工程量:以业主核定工程量为准</t>
  </si>
  <si>
    <t>㎡</t>
  </si>
  <si>
    <t>深灰微孔铝板吊顶</t>
  </si>
  <si>
    <t>1.顶棚名称:深灰微孔铝板吊顶
2.部位:办公室入口
3工作内容：吊顶钢龙骨+深灰微孔铝板吊顶等
4.吊顶形式、吊杆规格、高度:平级吊顶，H=2.7m
5.龙骨材料种类、规格、中距:UC50上人轻钢龙骨
6.面层材料品种、规格:深灰微孔铝扣板
7.甲供：龙骨材料、铝扣板，其他均乙供
8.计量规则：以施工实际尺寸以面积计量
9.工程量:以业主核定工程量为准</t>
  </si>
  <si>
    <t>木色金属垂片吊顶</t>
  </si>
  <si>
    <t>1.顶棚名称:木色金属垂片吊顶
2.部位:入口大厅
3工作内容：吊顶钢龙骨+木色金属垂片吊顶等
4.吊顶形式、吊杆规格、高度:平级吊顶，H=2.7m
5.龙骨材料种类、规格、中距:UC50上人轻钢龙骨
6.面层材料品种、规格:木色金属垂片
7.甲供：龙骨材料、木色金属垂片，其他均乙供
8.计量规则：以施工实际尺寸以面积计量
9.工程量:以业主核定工程量为准</t>
  </si>
  <si>
    <t>软膜灯具吊顶</t>
  </si>
  <si>
    <t>1.顶棚名称:软膜灯具吊顶
2.部位:一层电梯厅
3工作内容：吊顶钢龙骨+软膜灯具吊顶等
4.吊顶形式、吊杆规格、高度:平级吊顶，H=2.7m
5.龙骨材料种类、规格、中距:UC50上人轻钢龙骨
6.面层材料品种、规格:软膜灯具吊顶
7.甲供：龙骨材料、软膜灯具吊顶材料，其他均乙供
8.计量规则：以施工实际尺寸以面积计量
9.工程量:以业主核定工程量为准</t>
  </si>
  <si>
    <t>镀锌钢丝网拉伸网吊顶</t>
  </si>
  <si>
    <t>1.顶棚名称:镀锌钢丝网拉伸网吊顶
2.部位:疏散通道，二三四五六七层电梯厅，玄关，阅览室
3.工作内容：轻钢龙骨吊顶+钢丝网（钢格栅）等
4.吊顶形式、吊杆规格、高度:平级吊顶，H=2.7m
5.龙骨材料种类、规格、中距:UC50上人轻钢龙骨
6.面层材料品种、规格:镀锌钢丝网拉伸网
7.甲供：轻钢龙骨吊顶、吊顶钢丝网（钢格栅）
8.乙供：除甲供外的材料和施工机具
9.计量规则：以施工实际尺寸以面积计量
10.工程量:以业主核定工程量为准</t>
  </si>
  <si>
    <t>600*1200铝扣板吊顶天棚</t>
  </si>
  <si>
    <t>1.顶棚名称:600*1200铝扣板吊顶天棚
2.部位:一层弱电机房，消防安防监控室
3.工作内容：轻钢龙骨吊顶+钢丝网（钢格栅）等
4.吊顶形式、吊杆规格、高度:平级吊顶，H=2.7m
5.龙骨材料种类、规格、中距:UC50上人轻钢龙骨
6.面层材料品种、规格:600*1200铝扣板
7.甲供：轻钢龙骨吊顶、600*1200铝扣板等
8.乙供：除甲供外的材料和施工机具
9.计量规则：以施工实际尺寸以面积计量
10.工程量:以业主核定工程量为准</t>
  </si>
  <si>
    <t>300*300铝扣板吊顶天棚</t>
  </si>
  <si>
    <t>1.顶棚名称:300*300铝扣板吊顶天棚
2.部位:厨房，备餐间
3.工作内容：轻钢龙骨吊顶+钢丝网（钢格栅）等
4.吊顶形式、吊杆规格、高度:平级吊顶，H=2.7m
5.龙骨材料种类、规格、中距:UC50上人轻钢龙骨
6.面层材料品种、规格:300*300铝扣板
7.甲供：轻钢龙骨吊顶、300*300铝扣板等
8.乙供：除甲供外的材料和施工机具
9.计量规则：以施工实际尺寸以面积计量
10.工程量:以业主核定工程量为准</t>
  </si>
  <si>
    <t>防水石膏板吊顶</t>
  </si>
  <si>
    <t>1.顶棚名称:防水石膏板吊顶
2.部位:公共卫生间，值班室，餐厅，值班室卫生间，清洁间，茶室，包间，三四层办公室，洽谈室，投资开发部，督查考评办等
3.工作内容：吊顶钢龙骨+12mm石膏板吊顶+刮白等
4.甲供：吊顶钢龙骨、石膏板、腻子粉
5.乙供：除甲供外的材料和施工机具。
6.计量规则：以施工实际尺寸以面积计量（多层吊顶按定额规则计量）
7.工程量:以业主核定工程量为准</t>
  </si>
  <si>
    <t>15mm木饰面吊顶</t>
  </si>
  <si>
    <t>1.顶棚名称:15mm木饰面吊顶
2.部位:三四五六层会议室等
3.工作内容：吊顶钢龙骨+15mm木饰板吊顶+刮白
4.甲供：吊顶钢龙骨、石膏板、腻子粉
5.乙供：除甲供外的材料和施工机具。
6.计量规则：以施工实际尺寸以面积计量（多层吊顶按定额规则计量）
7.工程量:以业主核定工程量为准</t>
  </si>
  <si>
    <t>墙面一般抹灰(水泥砂浆石灰找平层）</t>
  </si>
  <si>
    <t>1.名称:20厚水泥砂浆石灰找平层
2.部位：外墙
3.工作内容：清理基层，20厚水泥砂浆石灰找平等
4.甲供：水泥，石灰砂浆，界面处理剂
5.乙供：除甲供外的材料和施工机具
5.计量规则：以施工实际尺寸以面积计量
7.工程量:以业主核定工程量为准</t>
  </si>
  <si>
    <t>外墙油漆（深灰色氟碳漆）</t>
  </si>
  <si>
    <t>1.名称:深灰色氟碳漆
2.部位：外墙
3.工作内容：清扫，刮腻子，刷油漆，刷封底漆，+5厚耐碱纤维网格布等
4.甲供：腻子，弹性涂料，封固底漆，5厚耐碱纤维网格布
5.乙供：除甲供外的材料和施工机具
6.计量规则：以施工实际尺寸以面积计量
7.工程量:以业主核定工程量为准</t>
  </si>
  <si>
    <t>深灰色钢丝网外墙</t>
  </si>
  <si>
    <t>1.名称:深灰色钢丝网
2.部位：外墙
3.工作内容：基层清理，挂贴钢丝网等
4.甲供：深灰色钢丝网等
5.乙供：除甲供外的材料和施工机具
6.计量规则：以施工实际尺寸以面积计量
7.工程量:以业主核定工程量为准</t>
  </si>
  <si>
    <t>深灰色铝单板外墙</t>
  </si>
  <si>
    <t>1.名称:深灰色铝单板
2.部位：外墙
3.工作内容：铝板幕墙 安装
4.甲供：铝单板、龙骨等配件
5.乙供：除甲供外的材料和施工机具。
6.计量规则：以图示外围尺寸按展开面积计量
7.工程量:以业主核定工程量为准</t>
  </si>
  <si>
    <t>U形玻璃幕墙外墙</t>
  </si>
  <si>
    <t>1.名称:U形玻璃幕墙
2.部位：外墙
3.工作内容：U形玻璃幕墙安装等
4.甲供：U形玻璃
5.乙供：除甲供外的材料和施工机具
6.计量规则：以施工实际尺寸以面积计量
7.工程量:以业主核定工程量为准</t>
  </si>
  <si>
    <t>外墙方管安装</t>
  </si>
  <si>
    <t xml:space="preserve">1.名称:外墙方管安装
2.部位：外墙
3.工作内容：方管安装、钢板锚固、刷漆；
4.甲供：方管、氟碳漆
5.乙供：除甲供外的材料和施工机具
6.计量规则：以施工实际数量计量
</t>
  </si>
  <si>
    <t>m</t>
  </si>
  <si>
    <t>外墙14#b槽钢安装</t>
  </si>
  <si>
    <t xml:space="preserve">1.名称:外墙14#b槽钢安装
2.部位：外墙
3.工作内容：14#b槽钢、刷漆；
4.甲供：方管、漆
5.乙供：除甲供外的材料和施工机具
6.计量规则：以施工实际数量计量
</t>
  </si>
  <si>
    <t>备注</t>
  </si>
  <si>
    <t>墙面一般抹灰</t>
  </si>
  <si>
    <t>1.名称:墙面一般抹灰
2.部位：配电间，风机房，柴油发电机房，储油间，消防水泵房，机动车停车区等
3.工作内容：18厚1：3水泥砂浆
4.甲供：水泥砂浆
5.乙供：除甲供外的材料和施工机具
6.计量规则：以施工实际尺寸以面积计量
7.工程量:以业主核定工程量为准</t>
  </si>
  <si>
    <t>80mm水泥砂浆踢脚线</t>
  </si>
  <si>
    <t>1.名称:墙面一般抹灰
2.部位：配电间，风机房，柴油发电机房，储油间，消防水泵房，机动车停车区等
3.工作内容：水泥砂浆踢脚线
4.甲供：水泥砂浆
5.乙供：除甲供外的材料和施工机具
6.计量规则：以施工实际尺寸以米计量
7.工程量:以业主核定工程量为准</t>
  </si>
  <si>
    <t>米</t>
  </si>
  <si>
    <t>水泥砂浆墙面</t>
  </si>
  <si>
    <t>1.名称:水泥砂浆墙面
2.部位：商铺，配电间等
3.工作内容：水泥砂浆墙面墙面抹灰
4.甲供：水泥砂浆
5.乙供：除甲供外的材料和施工机具
6.计量规则：以施工实际尺寸以面积计量
7.工程量:以业主核定工程量为准</t>
  </si>
  <si>
    <t>1200*2400深灰色铝单板</t>
  </si>
  <si>
    <t>1.名称:1200*2400深灰色铝单板
2.部位：办公室入口等
3.工作内容：1200*2400深灰色铝单板安装
4.甲供：1200*2400深灰色铝单板
5.乙供：除甲供外的材料和施工机具
6.计量规则：以施工实际尺寸以面积计量
7.工程量:以业主核定工程量为准</t>
  </si>
  <si>
    <t>600*1200清水混凝土挂板</t>
  </si>
  <si>
    <t>1.名称:清水混凝土挂板
2.部位：入口大厅，电梯厅等
3.工作内容：1200*2400深灰色铝单板安装
4.甲供：清水混凝土挂板
5.乙供：除甲供外的材料和施工机具
6.计量规则：以施工实际尺寸以面积计量
7.工程量:以业主核定工程量为准</t>
  </si>
  <si>
    <t>100mm深灰色不锈钢踢脚线</t>
  </si>
  <si>
    <t>1.名称:100mm深灰色不锈钢踢脚线
2.部位：入口大厅等
3.工作内容：100mm深灰色不锈钢踢脚线安装
4.甲供：深灰色不锈钢踢脚线
5.乙供：除甲供外的材料和施工机具
6.计量规则：以施工实际尺寸以米计量
7.工程量:以业主核定工程量为准</t>
  </si>
  <si>
    <t>80mm成品pvc踢脚线</t>
  </si>
  <si>
    <t>1.名称:80mm成品pvc踢脚线
2.部位：弱电机房，消防监控室等
3.工作内容：80mm成品pvc踢脚线线安装
4.甲供：80mm成品pvc踢脚线
5.乙供：除甲供外的材料和施工机具
6.计量规则：以施工实际尺寸以米计量
7.工程量:以业主核定工程量为准</t>
  </si>
  <si>
    <t>墙砖墙面</t>
  </si>
  <si>
    <t>1.名称:墙砖墙面
2.部位:公共卫生间等
3工作内容：基层处理剂一道1.5厚防水涂料，防水卷材，9厚1：3水泥砂浆等，
4.甲供：防水涂料，防水卷材，1：3水泥砂浆
5.乙供：除甲供外的材料和施工机具
6.计量规则:按以施工实际尺寸以面积计量
7.工程量:以业主核定工程量为准</t>
  </si>
  <si>
    <t>1200*2400橡木木饰墙板</t>
  </si>
  <si>
    <t>1.名称:1200*2400橡木木饰墙板
2.部位:电梯厅，走廊等
3工作内容：木饰面面层+12mm大芯板基层，涂刷防火涂料+75型轻钢龙骨，
4.甲供：木饰面面层，12mm大芯板基层，涂刷防火涂料，75型轻钢龙骨
5.乙供：除甲供外的材料和施工机具
6.计量规则:按以施工实际尺寸以面积计量
7.工程量:以业主核定工程量为准</t>
  </si>
  <si>
    <t>玻璃砖墙体</t>
  </si>
  <si>
    <t>1.名称:玻璃砖墙面
2.部位:内墙
3工作内容：玻璃砖墙体砌筑，
4.甲供：玻璃砖
5.乙供：除甲供外的材料和施工机具
6.计量规则:按以施工实际尺寸以体积计量
7.工程量:以业主核定工程量为准</t>
  </si>
  <si>
    <t>m3</t>
  </si>
  <si>
    <t>80mm成品木踢脚线</t>
  </si>
  <si>
    <t>1.名称:80mm成品木踢脚线
2.部位：值班室等
3.工作内容：80mm成品木踢脚线安装
4.甲供：80mm成品木踢脚线
5.乙供：除甲供外的材料和施工机具
6.计量规则：以施工实际尺寸以米计量
7.工程量:以业主核定工程量为准</t>
  </si>
  <si>
    <t>地砖踢脚线</t>
  </si>
  <si>
    <t>1.名称:地砖踢脚线
2.部位：包间等
3.工作内容：地砖踢脚线铺贴
4.甲供：地砖踢脚线
5.乙供：除甲供外的材料和施工机具
6.计量规则：以施工实际尺寸以米计量
7.工程量:以业主核定工程量为准</t>
  </si>
  <si>
    <t>白色超微孔吸音铝板</t>
  </si>
  <si>
    <t>1.名称:白色超微孔吸音铝板
2.部位：会议室，主席台等
3.工作内容：白色超微孔吸音铝板安装
4.甲供：白色超微孔吸音铝板
5.乙供：除甲供外的材料和施工机具
6.计量规则：以施工实际尺寸以面积计量
7.工程量:以业主核定工程量为准</t>
  </si>
  <si>
    <t>12mm石膏板面层</t>
  </si>
  <si>
    <t>1.名称:轻钢龙骨石膏板涂料墙体
3.工作内容：12mm石膏板面层安装
4.甲供：石膏板
5.乙供：除甲供外的材料和施工机具，
6.计量规则：石膏板以实际铺贴计算
7.工程量:以业主核定工程量为准</t>
  </si>
  <si>
    <t>12mm大芯板基层</t>
  </si>
  <si>
    <t>1.名称:轻钢龙骨石膏板涂料墙体
3.工作内容：12mm大芯板基层
4.甲供：大芯板，
5.乙供：除甲供外的材料和施工机具，
6.计量规则：石膏板，大芯板以实际铺贴计算
7.工程量:以业主核定工程量为准</t>
  </si>
  <si>
    <t>轻钢龙骨墙面</t>
  </si>
  <si>
    <t>1.名称:轻钢龙骨墙面
3.工作内容：100型轻钢龙骨+隔音棉
4.甲供：100型轻钢龙骨，隔音棉
5.乙供：除甲供外的材料和施工机具，
6.计量规则：轻钢龙骨以垂直投影面积计算，石膏板，大型板以实际铺贴计算
7.工程量:以业主核定工程量为准</t>
  </si>
  <si>
    <t>实心砖隔墙</t>
  </si>
  <si>
    <t>1.工作内容：砌筑隔墙
2.厚度120厚，200厚，150厚
3.甲供：水泥、砂、砖
4.乙供：除甲供外的材料和施工机具。
5.计量规则：以施工实际尺寸以立方计量</t>
  </si>
  <si>
    <t>蒸压加气块隔墙</t>
  </si>
  <si>
    <t>1.工作内容：蒸压加气块隔墙 
2.甲供：水泥、砂、砖
3.厚度：200mm
4.乙供：除甲供外的材料和施工机具。
5.计量规则：以施工实际尺寸以立方计量</t>
  </si>
  <si>
    <t>工程名称：水电工程</t>
  </si>
  <si>
    <t>给排水安装</t>
  </si>
  <si>
    <t>1、设计图纸内的所有冷热给水管安装（含屋顶）；
2、设计图纸内的所有室内外（含屋顶、接市政管网）排水管安装；
3、甲供主材：冷热水管、排水管、管件等等主要材料
4、乙供：除甲供外的材料和施工机具。
5、工作内容：管道安装，压力试验等，通过验收；
6.计量规则：以实际建筑面积计量</t>
  </si>
  <si>
    <t>强电安装</t>
  </si>
  <si>
    <t>1、设计图纸内的所有强电安装内容（含屋顶、室外灯）；
2、工作内容：包括但不限于开关插座安装、管线布设、灯具安装、配电箱安装等，保证一次性通过验收；
3、甲供主材：电线、配电箱、开关插座、SC钢管等主要材料
4、乙供：除甲供外的材料和施工机具。
5.计量规则：以实际建筑面积计量</t>
  </si>
  <si>
    <t>保温隔热屋面</t>
  </si>
  <si>
    <t>1.名称50厚挤塑聚苯乙烯泡沫塑料板保温层(B1级 )
2.位置：平屋面1、2</t>
  </si>
  <si>
    <t>屋面1</t>
  </si>
  <si>
    <t>1、面层详景观设计
2、40厚C20细石混凝土保护层内配∅6@200x200钢筋,分割缝间距
3000x3000,宽深20,内嵌聚乙烯泡沫棒,面嵌7厚单组份聚氨酯密封胶
3、20厚 1:2.5 水泥砂浆找平层
4、50厚挤塑聚苯乙烯泡沫塑料板保温层(B1级 )（另计）
5、20厚 1:2.5 水泥砂浆找平层
6、LC 5.0轻骨料混凝土找 2%%% 坡(最薄处30厚)
7、钢筋混凝土屋面板</t>
  </si>
  <si>
    <t>平屋面2</t>
  </si>
  <si>
    <t>1、20厚 1:2.5 水泥砂浆找平层
2、50厚挤塑聚苯乙烯泡沫塑料板保温层(B1级 )（另计）
3、20厚 1:2.5 水泥砂浆找平层
4、LC 5.0轻骨料混凝土找 2%%% 坡(最薄处30厚)
5、钢筋混凝土屋面板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</si>
</sst>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1" xfId="1" applyBorder="1"/>
    <xf numFmtId="0" fontId="2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76" fontId="1" fillId="2" borderId="3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176" fontId="2" fillId="0" borderId="1" xfId="1" applyNumberFormat="1" applyFont="1" applyFill="1" applyBorder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opLeftCell="A20" workbookViewId="0">
      <selection activeCell="A2" sqref="A2:I22"/>
    </sheetView>
  </sheetViews>
  <sheetFormatPr defaultColWidth="9" defaultRowHeight="14.4" x14ac:dyDescent="0.25"/>
  <cols>
    <col min="1" max="1" width="5.33203125" style="2" customWidth="1"/>
    <col min="2" max="2" width="10" style="10" customWidth="1"/>
    <col min="3" max="3" width="31.77734375" style="1" customWidth="1"/>
    <col min="4" max="4" width="5.88671875" style="1" customWidth="1"/>
    <col min="5" max="5" width="8.77734375" style="1" customWidth="1"/>
    <col min="6" max="6" width="7.44140625" style="1" customWidth="1"/>
    <col min="7" max="7" width="8.109375" style="1" customWidth="1"/>
    <col min="8" max="8" width="7.44140625" style="1" customWidth="1"/>
    <col min="9" max="9" width="14.33203125" style="1" customWidth="1"/>
    <col min="10" max="16384" width="9" style="1"/>
  </cols>
  <sheetData>
    <row r="1" spans="1:9" ht="56.1" customHeight="1" x14ac:dyDescent="0.25">
      <c r="A1" s="38" t="s">
        <v>0</v>
      </c>
      <c r="B1" s="39"/>
      <c r="C1" s="40"/>
      <c r="D1" s="40"/>
      <c r="E1" s="40"/>
      <c r="F1" s="40"/>
      <c r="G1" s="40"/>
      <c r="H1" s="40"/>
      <c r="I1" s="41"/>
    </row>
    <row r="2" spans="1:9" x14ac:dyDescent="0.15">
      <c r="A2" s="42" t="s">
        <v>1</v>
      </c>
      <c r="B2" s="42"/>
      <c r="C2" s="42"/>
      <c r="D2" s="43"/>
      <c r="E2" s="43"/>
      <c r="F2" s="11"/>
      <c r="G2" s="11"/>
      <c r="H2" s="11"/>
      <c r="I2" s="16"/>
    </row>
    <row r="3" spans="1:9" x14ac:dyDescent="0.25">
      <c r="A3" s="44" t="s">
        <v>2</v>
      </c>
      <c r="B3" s="45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/>
      <c r="H3" s="44"/>
      <c r="I3" s="44"/>
    </row>
    <row r="4" spans="1:9" ht="33" customHeight="1" x14ac:dyDescent="0.25">
      <c r="A4" s="44"/>
      <c r="B4" s="45"/>
      <c r="C4" s="44"/>
      <c r="D4" s="44"/>
      <c r="E4" s="44"/>
      <c r="F4" s="5" t="s">
        <v>8</v>
      </c>
      <c r="G4" s="5" t="s">
        <v>9</v>
      </c>
      <c r="H4" s="5" t="s">
        <v>10</v>
      </c>
      <c r="I4" s="5"/>
    </row>
    <row r="5" spans="1:9" ht="99.9" customHeight="1" x14ac:dyDescent="0.25">
      <c r="A5" s="6">
        <v>1</v>
      </c>
      <c r="B5" s="8" t="s">
        <v>11</v>
      </c>
      <c r="C5" s="12" t="s">
        <v>12</v>
      </c>
      <c r="D5" s="13" t="s">
        <v>13</v>
      </c>
      <c r="E5" s="6">
        <v>504.88</v>
      </c>
      <c r="F5" s="6"/>
      <c r="G5" s="9"/>
      <c r="H5" s="9"/>
      <c r="I5" s="17"/>
    </row>
    <row r="6" spans="1:9" ht="107.1" customHeight="1" x14ac:dyDescent="0.25">
      <c r="A6" s="6">
        <v>2</v>
      </c>
      <c r="B6" s="14" t="s">
        <v>14</v>
      </c>
      <c r="C6" s="12" t="s">
        <v>15</v>
      </c>
      <c r="D6" s="13" t="s">
        <v>13</v>
      </c>
      <c r="E6" s="6">
        <v>672.08</v>
      </c>
      <c r="F6" s="6"/>
      <c r="G6" s="9"/>
      <c r="H6" s="9"/>
      <c r="I6" s="17"/>
    </row>
    <row r="7" spans="1:9" ht="111" customHeight="1" x14ac:dyDescent="0.25">
      <c r="A7" s="6">
        <v>3</v>
      </c>
      <c r="B7" s="14" t="s">
        <v>16</v>
      </c>
      <c r="C7" s="12" t="s">
        <v>17</v>
      </c>
      <c r="D7" s="13" t="s">
        <v>13</v>
      </c>
      <c r="E7" s="6">
        <v>1880.32</v>
      </c>
      <c r="F7" s="6"/>
      <c r="G7" s="9"/>
      <c r="H7" s="9"/>
      <c r="I7" s="17"/>
    </row>
    <row r="8" spans="1:9" ht="105" customHeight="1" x14ac:dyDescent="0.25">
      <c r="A8" s="6">
        <v>4</v>
      </c>
      <c r="B8" s="14" t="s">
        <v>18</v>
      </c>
      <c r="C8" s="12" t="s">
        <v>19</v>
      </c>
      <c r="D8" s="13" t="s">
        <v>13</v>
      </c>
      <c r="E8" s="6">
        <v>15.17</v>
      </c>
      <c r="F8" s="6"/>
      <c r="G8" s="9"/>
      <c r="H8" s="9"/>
      <c r="I8" s="17"/>
    </row>
    <row r="9" spans="1:9" ht="93" customHeight="1" x14ac:dyDescent="0.25">
      <c r="A9" s="6">
        <v>5</v>
      </c>
      <c r="B9" s="14" t="s">
        <v>20</v>
      </c>
      <c r="C9" s="12" t="s">
        <v>21</v>
      </c>
      <c r="D9" s="13" t="s">
        <v>13</v>
      </c>
      <c r="E9" s="6">
        <f>644.91+56.77</f>
        <v>701.68</v>
      </c>
      <c r="F9" s="6"/>
      <c r="G9" s="9"/>
      <c r="H9" s="9"/>
      <c r="I9" s="17"/>
    </row>
    <row r="10" spans="1:9" ht="111.9" customHeight="1" x14ac:dyDescent="0.25">
      <c r="A10" s="6">
        <v>6</v>
      </c>
      <c r="B10" s="14" t="s">
        <v>22</v>
      </c>
      <c r="C10" s="12" t="s">
        <v>23</v>
      </c>
      <c r="D10" s="13" t="s">
        <v>13</v>
      </c>
      <c r="E10" s="6">
        <v>624.99</v>
      </c>
      <c r="F10" s="6"/>
      <c r="G10" s="9"/>
      <c r="H10" s="9"/>
      <c r="I10" s="17"/>
    </row>
    <row r="11" spans="1:9" ht="123" customHeight="1" x14ac:dyDescent="0.25">
      <c r="A11" s="6">
        <v>7</v>
      </c>
      <c r="B11" s="14" t="s">
        <v>24</v>
      </c>
      <c r="C11" s="12" t="s">
        <v>25</v>
      </c>
      <c r="D11" s="13" t="s">
        <v>13</v>
      </c>
      <c r="E11" s="6">
        <v>102.86</v>
      </c>
      <c r="F11" s="6"/>
      <c r="G11" s="9"/>
      <c r="H11" s="9"/>
      <c r="I11" s="17"/>
    </row>
    <row r="12" spans="1:9" ht="105.9" customHeight="1" x14ac:dyDescent="0.25">
      <c r="A12" s="6">
        <v>8</v>
      </c>
      <c r="B12" s="14" t="s">
        <v>26</v>
      </c>
      <c r="C12" s="12" t="s">
        <v>27</v>
      </c>
      <c r="D12" s="13" t="s">
        <v>13</v>
      </c>
      <c r="E12" s="6">
        <v>41.77</v>
      </c>
      <c r="F12" s="6"/>
      <c r="G12" s="9"/>
      <c r="H12" s="9"/>
      <c r="I12" s="17"/>
    </row>
    <row r="13" spans="1:9" ht="89.1" customHeight="1" x14ac:dyDescent="0.25">
      <c r="A13" s="6">
        <v>9</v>
      </c>
      <c r="B13" s="14" t="s">
        <v>28</v>
      </c>
      <c r="C13" s="12" t="s">
        <v>29</v>
      </c>
      <c r="D13" s="13" t="s">
        <v>13</v>
      </c>
      <c r="E13" s="6">
        <v>552.97</v>
      </c>
      <c r="F13" s="6"/>
      <c r="G13" s="9"/>
      <c r="H13" s="9"/>
      <c r="I13" s="17"/>
    </row>
    <row r="14" spans="1:9" ht="113.1" customHeight="1" x14ac:dyDescent="0.25">
      <c r="A14" s="6">
        <v>10</v>
      </c>
      <c r="B14" s="14" t="s">
        <v>30</v>
      </c>
      <c r="C14" s="12" t="s">
        <v>31</v>
      </c>
      <c r="D14" s="13" t="s">
        <v>13</v>
      </c>
      <c r="E14" s="6">
        <v>171.26</v>
      </c>
      <c r="F14" s="6"/>
      <c r="G14" s="9"/>
      <c r="H14" s="9"/>
      <c r="I14" s="17"/>
    </row>
    <row r="15" spans="1:9" ht="102" customHeight="1" x14ac:dyDescent="0.25">
      <c r="A15" s="6">
        <v>11</v>
      </c>
      <c r="B15" s="14" t="s">
        <v>32</v>
      </c>
      <c r="C15" s="12" t="s">
        <v>33</v>
      </c>
      <c r="D15" s="13" t="s">
        <v>13</v>
      </c>
      <c r="E15" s="6">
        <v>304.64</v>
      </c>
      <c r="F15" s="6"/>
      <c r="G15" s="9"/>
      <c r="H15" s="9"/>
      <c r="I15" s="17"/>
    </row>
    <row r="16" spans="1:9" ht="111.9" customHeight="1" x14ac:dyDescent="0.25">
      <c r="A16" s="6">
        <v>12</v>
      </c>
      <c r="B16" s="14" t="s">
        <v>34</v>
      </c>
      <c r="C16" s="12" t="s">
        <v>35</v>
      </c>
      <c r="D16" s="13" t="s">
        <v>13</v>
      </c>
      <c r="E16" s="6">
        <v>978.47</v>
      </c>
      <c r="F16" s="6"/>
      <c r="G16" s="9"/>
      <c r="H16" s="9"/>
      <c r="I16" s="17"/>
    </row>
    <row r="17" spans="1:9" ht="93" customHeight="1" x14ac:dyDescent="0.25">
      <c r="A17" s="6">
        <v>13</v>
      </c>
      <c r="B17" s="14" t="s">
        <v>36</v>
      </c>
      <c r="C17" s="12" t="s">
        <v>37</v>
      </c>
      <c r="D17" s="13" t="s">
        <v>13</v>
      </c>
      <c r="E17" s="6">
        <v>747.6</v>
      </c>
      <c r="F17" s="6"/>
      <c r="G17" s="9"/>
      <c r="H17" s="9"/>
      <c r="I17" s="17"/>
    </row>
    <row r="18" spans="1:9" ht="101.1" customHeight="1" x14ac:dyDescent="0.25">
      <c r="A18" s="6">
        <v>14</v>
      </c>
      <c r="B18" s="14" t="s">
        <v>38</v>
      </c>
      <c r="C18" s="12" t="s">
        <v>39</v>
      </c>
      <c r="D18" s="13" t="s">
        <v>13</v>
      </c>
      <c r="E18" s="6">
        <v>154.38</v>
      </c>
      <c r="F18" s="6"/>
      <c r="G18" s="9"/>
      <c r="H18" s="9"/>
      <c r="I18" s="17"/>
    </row>
    <row r="19" spans="1:9" ht="83.1" customHeight="1" x14ac:dyDescent="0.25">
      <c r="A19" s="6">
        <v>15</v>
      </c>
      <c r="B19" s="14" t="s">
        <v>40</v>
      </c>
      <c r="C19" s="12" t="s">
        <v>41</v>
      </c>
      <c r="D19" s="13" t="s">
        <v>13</v>
      </c>
      <c r="E19" s="6">
        <v>60</v>
      </c>
      <c r="F19" s="6"/>
      <c r="G19" s="9"/>
      <c r="H19" s="9"/>
      <c r="I19" s="17"/>
    </row>
    <row r="20" spans="1:9" ht="116.1" customHeight="1" x14ac:dyDescent="0.25">
      <c r="A20" s="6"/>
      <c r="B20" s="14"/>
      <c r="C20" s="12"/>
      <c r="D20" s="13"/>
      <c r="E20" s="6"/>
      <c r="F20" s="6"/>
      <c r="G20" s="9"/>
      <c r="H20" s="9"/>
      <c r="I20" s="17"/>
    </row>
    <row r="21" spans="1:9" ht="45" customHeight="1" x14ac:dyDescent="0.25">
      <c r="A21" s="35"/>
      <c r="B21" s="36"/>
      <c r="C21" s="37" t="s">
        <v>42</v>
      </c>
      <c r="D21" s="37"/>
      <c r="E21" s="37"/>
      <c r="F21" s="37"/>
      <c r="G21" s="37"/>
      <c r="H21" s="37"/>
      <c r="I21" s="37"/>
    </row>
    <row r="22" spans="1:9" ht="57" customHeight="1" x14ac:dyDescent="0.25">
      <c r="A22" s="35"/>
      <c r="B22" s="36"/>
      <c r="C22" s="37" t="s">
        <v>43</v>
      </c>
      <c r="D22" s="37"/>
      <c r="E22" s="37"/>
      <c r="F22" s="37"/>
      <c r="G22" s="37"/>
      <c r="H22" s="37"/>
      <c r="I22" s="37"/>
    </row>
  </sheetData>
  <mergeCells count="9">
    <mergeCell ref="A1:I1"/>
    <mergeCell ref="A2:C2"/>
    <mergeCell ref="D2:E2"/>
    <mergeCell ref="F3:I3"/>
    <mergeCell ref="A3:A4"/>
    <mergeCell ref="B3:B4"/>
    <mergeCell ref="C3:C4"/>
    <mergeCell ref="D3:D4"/>
    <mergeCell ref="E3:E4"/>
  </mergeCells>
  <phoneticPr fontId="5" type="noConversion"/>
  <pageMargins left="0.196527777777778" right="0.196527777777778" top="0.196527777777778" bottom="0.196527777777778" header="0.29861111111111099" footer="0.29861111111111099"/>
  <pageSetup paperSize="9" scale="9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opLeftCell="A12" workbookViewId="0">
      <selection activeCell="A2" sqref="A2:I15"/>
    </sheetView>
  </sheetViews>
  <sheetFormatPr defaultColWidth="9" defaultRowHeight="14.4" x14ac:dyDescent="0.25"/>
  <cols>
    <col min="1" max="1" width="5.88671875" style="2" customWidth="1"/>
    <col min="2" max="2" width="9.109375" style="3" customWidth="1"/>
    <col min="3" max="3" width="36.21875" style="1" customWidth="1"/>
    <col min="4" max="4" width="5.21875" style="2" customWidth="1"/>
    <col min="5" max="5" width="9.44140625" style="2" customWidth="1"/>
    <col min="6" max="6" width="8.6640625" style="1" customWidth="1"/>
    <col min="7" max="8" width="8.77734375" style="1" customWidth="1"/>
    <col min="9" max="9" width="8.88671875" style="1" customWidth="1"/>
    <col min="10" max="16384" width="9" style="1"/>
  </cols>
  <sheetData>
    <row r="1" spans="1:9" ht="60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/>
      <c r="H3" s="44"/>
      <c r="I3" s="44"/>
    </row>
    <row r="4" spans="1:9" ht="21.6" x14ac:dyDescent="0.25">
      <c r="A4" s="44"/>
      <c r="B4" s="44"/>
      <c r="C4" s="44"/>
      <c r="D4" s="44"/>
      <c r="E4" s="44"/>
      <c r="F4" s="5" t="s">
        <v>8</v>
      </c>
      <c r="G4" s="5" t="s">
        <v>9</v>
      </c>
      <c r="H4" s="5" t="s">
        <v>10</v>
      </c>
      <c r="I4" s="5"/>
    </row>
    <row r="5" spans="1:9" ht="120.9" customHeight="1" x14ac:dyDescent="0.25">
      <c r="A5" s="6">
        <v>1</v>
      </c>
      <c r="B5" s="7" t="s">
        <v>44</v>
      </c>
      <c r="C5" s="4" t="s">
        <v>45</v>
      </c>
      <c r="D5" s="6" t="s">
        <v>46</v>
      </c>
      <c r="E5" s="6">
        <v>433.75</v>
      </c>
      <c r="F5" s="6"/>
      <c r="G5" s="9"/>
      <c r="H5" s="9"/>
      <c r="I5" s="9"/>
    </row>
    <row r="6" spans="1:9" ht="117" customHeight="1" x14ac:dyDescent="0.25">
      <c r="A6" s="6">
        <v>2</v>
      </c>
      <c r="B6" s="7" t="s">
        <v>47</v>
      </c>
      <c r="C6" s="12" t="s">
        <v>48</v>
      </c>
      <c r="D6" s="6" t="s">
        <v>46</v>
      </c>
      <c r="E6" s="6">
        <f>27.44+22.72</f>
        <v>50.16</v>
      </c>
      <c r="F6" s="6"/>
      <c r="G6" s="9"/>
      <c r="H6" s="9"/>
      <c r="I6" s="9"/>
    </row>
    <row r="7" spans="1:9" ht="132" customHeight="1" x14ac:dyDescent="0.25">
      <c r="A7" s="6">
        <v>3</v>
      </c>
      <c r="B7" s="7" t="s">
        <v>49</v>
      </c>
      <c r="C7" s="12" t="s">
        <v>50</v>
      </c>
      <c r="D7" s="6" t="s">
        <v>46</v>
      </c>
      <c r="E7" s="6">
        <v>71.5</v>
      </c>
      <c r="F7" s="6"/>
      <c r="G7" s="9"/>
      <c r="H7" s="9"/>
      <c r="I7" s="9"/>
    </row>
    <row r="8" spans="1:9" ht="126" customHeight="1" x14ac:dyDescent="0.25">
      <c r="A8" s="6">
        <v>4</v>
      </c>
      <c r="B8" s="7" t="s">
        <v>51</v>
      </c>
      <c r="C8" s="12" t="s">
        <v>52</v>
      </c>
      <c r="D8" s="6" t="s">
        <v>46</v>
      </c>
      <c r="E8" s="6">
        <v>19.03</v>
      </c>
      <c r="F8" s="6"/>
      <c r="G8" s="9"/>
      <c r="H8" s="9"/>
      <c r="I8" s="9"/>
    </row>
    <row r="9" spans="1:9" ht="138" customHeight="1" x14ac:dyDescent="0.25">
      <c r="A9" s="6">
        <v>5</v>
      </c>
      <c r="B9" s="7" t="s">
        <v>53</v>
      </c>
      <c r="C9" s="12" t="s">
        <v>54</v>
      </c>
      <c r="D9" s="6" t="s">
        <v>46</v>
      </c>
      <c r="E9" s="6">
        <v>1159.83</v>
      </c>
      <c r="F9" s="6"/>
      <c r="G9" s="9"/>
      <c r="H9" s="9"/>
      <c r="I9" s="9"/>
    </row>
    <row r="10" spans="1:9" ht="132.9" customHeight="1" x14ac:dyDescent="0.25">
      <c r="A10" s="6">
        <v>6</v>
      </c>
      <c r="B10" s="7" t="s">
        <v>55</v>
      </c>
      <c r="C10" s="12" t="s">
        <v>56</v>
      </c>
      <c r="D10" s="6" t="s">
        <v>46</v>
      </c>
      <c r="E10" s="6">
        <v>46.09</v>
      </c>
      <c r="F10" s="6"/>
      <c r="G10" s="9"/>
      <c r="H10" s="9"/>
      <c r="I10" s="9"/>
    </row>
    <row r="11" spans="1:9" ht="132" customHeight="1" x14ac:dyDescent="0.25">
      <c r="A11" s="6">
        <v>7</v>
      </c>
      <c r="B11" s="7" t="s">
        <v>57</v>
      </c>
      <c r="C11" s="12" t="s">
        <v>58</v>
      </c>
      <c r="D11" s="6" t="s">
        <v>46</v>
      </c>
      <c r="E11" s="6">
        <v>46.84</v>
      </c>
      <c r="F11" s="6"/>
      <c r="G11" s="9"/>
      <c r="H11" s="9"/>
      <c r="I11" s="9"/>
    </row>
    <row r="12" spans="1:9" ht="149.1" customHeight="1" x14ac:dyDescent="0.25">
      <c r="A12" s="6">
        <v>8</v>
      </c>
      <c r="B12" s="7" t="s">
        <v>59</v>
      </c>
      <c r="C12" s="12" t="s">
        <v>60</v>
      </c>
      <c r="D12" s="6" t="s">
        <v>46</v>
      </c>
      <c r="E12" s="6">
        <f>1660.5-94.343</f>
        <v>1566.1569999999999</v>
      </c>
      <c r="F12" s="6"/>
      <c r="G12" s="9"/>
      <c r="H12" s="9"/>
      <c r="I12" s="9"/>
    </row>
    <row r="13" spans="1:9" ht="129" customHeight="1" x14ac:dyDescent="0.25">
      <c r="A13" s="6">
        <v>9</v>
      </c>
      <c r="B13" s="7" t="s">
        <v>61</v>
      </c>
      <c r="C13" s="12" t="s">
        <v>62</v>
      </c>
      <c r="D13" s="6" t="s">
        <v>46</v>
      </c>
      <c r="E13" s="6">
        <v>34.56</v>
      </c>
      <c r="F13" s="6"/>
      <c r="G13" s="9"/>
      <c r="H13" s="9"/>
      <c r="I13" s="9"/>
    </row>
    <row r="14" spans="1:9" ht="45" customHeight="1" x14ac:dyDescent="0.25">
      <c r="A14" s="6"/>
      <c r="B14" s="7"/>
      <c r="C14" s="9" t="s">
        <v>42</v>
      </c>
      <c r="D14" s="6"/>
      <c r="E14" s="47"/>
      <c r="F14" s="47"/>
      <c r="G14" s="47"/>
      <c r="H14" s="47"/>
      <c r="I14" s="47"/>
    </row>
    <row r="15" spans="1:9" ht="45" customHeight="1" x14ac:dyDescent="0.25">
      <c r="A15" s="6"/>
      <c r="B15" s="7"/>
      <c r="C15" s="9" t="s">
        <v>43</v>
      </c>
      <c r="D15" s="6"/>
      <c r="E15" s="6"/>
      <c r="F15" s="9"/>
      <c r="G15" s="9"/>
      <c r="H15" s="9"/>
      <c r="I15" s="9"/>
    </row>
    <row r="16" spans="1:9" ht="45" customHeight="1" x14ac:dyDescent="0.25">
      <c r="A16" s="6"/>
      <c r="B16" s="7"/>
      <c r="C16" s="9"/>
      <c r="D16" s="6"/>
      <c r="E16" s="6"/>
      <c r="F16" s="9"/>
      <c r="G16" s="9"/>
      <c r="H16" s="9"/>
      <c r="I16" s="9"/>
    </row>
    <row r="17" spans="1:9" ht="45" customHeight="1" x14ac:dyDescent="0.25">
      <c r="A17" s="6"/>
      <c r="B17" s="7"/>
      <c r="C17" s="9"/>
      <c r="D17" s="6"/>
      <c r="E17" s="6"/>
      <c r="F17" s="9"/>
      <c r="G17" s="9"/>
      <c r="H17" s="9"/>
      <c r="I17" s="9"/>
    </row>
    <row r="18" spans="1:9" ht="45" customHeight="1" x14ac:dyDescent="0.25">
      <c r="A18" s="6"/>
      <c r="B18" s="7"/>
      <c r="C18" s="9"/>
      <c r="D18" s="6"/>
      <c r="E18" s="6"/>
      <c r="F18" s="9"/>
      <c r="G18" s="9"/>
      <c r="H18" s="9"/>
      <c r="I18" s="9"/>
    </row>
    <row r="19" spans="1:9" ht="45" customHeight="1" x14ac:dyDescent="0.25">
      <c r="A19" s="6"/>
      <c r="B19" s="7"/>
      <c r="C19" s="9"/>
      <c r="D19" s="6"/>
      <c r="E19" s="6"/>
      <c r="F19" s="9"/>
      <c r="G19" s="9"/>
      <c r="H19" s="9"/>
      <c r="I19" s="9"/>
    </row>
    <row r="20" spans="1:9" ht="45" customHeight="1" x14ac:dyDescent="0.25">
      <c r="A20" s="6"/>
      <c r="B20" s="7"/>
      <c r="C20" s="9"/>
      <c r="D20" s="6"/>
      <c r="E20" s="6"/>
      <c r="F20" s="9"/>
      <c r="G20" s="9"/>
      <c r="H20" s="9"/>
      <c r="I20" s="9"/>
    </row>
    <row r="21" spans="1:9" ht="45" customHeight="1" x14ac:dyDescent="0.25">
      <c r="A21" s="6"/>
      <c r="B21" s="7"/>
      <c r="C21" s="9"/>
      <c r="D21" s="6"/>
      <c r="E21" s="6"/>
      <c r="F21" s="9"/>
      <c r="G21" s="9"/>
      <c r="H21" s="9"/>
      <c r="I21" s="9"/>
    </row>
    <row r="22" spans="1:9" ht="45" customHeight="1" x14ac:dyDescent="0.25">
      <c r="A22" s="6"/>
      <c r="B22" s="7"/>
      <c r="C22" s="9"/>
      <c r="D22" s="6"/>
      <c r="E22" s="6"/>
      <c r="F22" s="9"/>
      <c r="G22" s="9"/>
      <c r="H22" s="9"/>
      <c r="I22" s="9"/>
    </row>
    <row r="23" spans="1:9" ht="45" customHeight="1" x14ac:dyDescent="0.25">
      <c r="A23" s="6"/>
      <c r="B23" s="7"/>
      <c r="C23" s="9"/>
      <c r="D23" s="6"/>
      <c r="E23" s="6"/>
      <c r="F23" s="9"/>
      <c r="G23" s="9"/>
      <c r="H23" s="9"/>
      <c r="I23" s="9"/>
    </row>
    <row r="24" spans="1:9" ht="45" customHeight="1" x14ac:dyDescent="0.25"/>
    <row r="25" spans="1:9" ht="45" customHeight="1" x14ac:dyDescent="0.25"/>
    <row r="26" spans="1:9" ht="45" customHeight="1" x14ac:dyDescent="0.25"/>
    <row r="27" spans="1:9" ht="45" customHeight="1" x14ac:dyDescent="0.25"/>
    <row r="28" spans="1:9" ht="45" customHeight="1" x14ac:dyDescent="0.25"/>
    <row r="29" spans="1:9" ht="45" customHeight="1" x14ac:dyDescent="0.25"/>
    <row r="30" spans="1:9" ht="45" customHeight="1" x14ac:dyDescent="0.25"/>
    <row r="31" spans="1:9" ht="45" customHeight="1" x14ac:dyDescent="0.25"/>
    <row r="32" spans="1:9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</sheetData>
  <mergeCells count="9">
    <mergeCell ref="A1:I1"/>
    <mergeCell ref="A2:I2"/>
    <mergeCell ref="F3:I3"/>
    <mergeCell ref="E14:I14"/>
    <mergeCell ref="A3:A4"/>
    <mergeCell ref="B3:B4"/>
    <mergeCell ref="C3:C4"/>
    <mergeCell ref="D3:D4"/>
    <mergeCell ref="E3:E4"/>
  </mergeCells>
  <phoneticPr fontId="5" type="noConversion"/>
  <printOptions horizontalCentered="1"/>
  <pageMargins left="0.196527777777778" right="0.196527777777778" top="0.196527777777778" bottom="0.196527777777778" header="0.29861111111111099" footer="0.29861111111111099"/>
  <pageSetup paperSize="9" scale="93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"/>
  <sheetViews>
    <sheetView topLeftCell="A9" workbookViewId="0">
      <selection activeCell="A2" sqref="A2:I12"/>
    </sheetView>
  </sheetViews>
  <sheetFormatPr defaultColWidth="9" defaultRowHeight="14.4" x14ac:dyDescent="0.25"/>
  <cols>
    <col min="1" max="1" width="5.88671875" style="18" customWidth="1"/>
    <col min="2" max="2" width="12.88671875" style="22" customWidth="1"/>
    <col min="3" max="3" width="35.77734375" customWidth="1"/>
    <col min="4" max="4" width="6.33203125" style="22" customWidth="1"/>
    <col min="5" max="5" width="8.33203125" style="18" customWidth="1"/>
    <col min="6" max="6" width="8.21875" customWidth="1"/>
    <col min="7" max="7" width="9" customWidth="1"/>
    <col min="8" max="8" width="8.21875" customWidth="1"/>
    <col min="9" max="9" width="8" customWidth="1"/>
  </cols>
  <sheetData>
    <row r="1" spans="1:9" ht="60.9" customHeight="1" x14ac:dyDescent="0.25">
      <c r="A1" s="38" t="s">
        <v>0</v>
      </c>
      <c r="B1" s="40"/>
      <c r="C1" s="40"/>
      <c r="D1" s="40"/>
      <c r="E1" s="40"/>
      <c r="F1" s="40"/>
      <c r="G1" s="40"/>
      <c r="H1" s="40"/>
      <c r="I1" s="41"/>
    </row>
    <row r="2" spans="1:9" x14ac:dyDescent="0.15">
      <c r="A2" s="42" t="s">
        <v>1</v>
      </c>
      <c r="B2" s="48"/>
      <c r="C2" s="42"/>
      <c r="D2" s="48"/>
      <c r="E2" s="48"/>
      <c r="F2" s="11"/>
      <c r="G2" s="11"/>
      <c r="H2" s="11"/>
      <c r="I2" s="16"/>
    </row>
    <row r="3" spans="1:9" x14ac:dyDescent="0.25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/>
      <c r="H3" s="44"/>
      <c r="I3" s="44"/>
    </row>
    <row r="4" spans="1:9" ht="21.6" x14ac:dyDescent="0.25">
      <c r="A4" s="44"/>
      <c r="B4" s="44"/>
      <c r="C4" s="44"/>
      <c r="D4" s="44"/>
      <c r="E4" s="44"/>
      <c r="F4" s="5" t="s">
        <v>8</v>
      </c>
      <c r="G4" s="5" t="s">
        <v>9</v>
      </c>
      <c r="H4" s="5" t="s">
        <v>10</v>
      </c>
      <c r="I4" s="5"/>
    </row>
    <row r="5" spans="1:9" ht="113.1" customHeight="1" x14ac:dyDescent="0.25">
      <c r="A5" s="21">
        <v>1</v>
      </c>
      <c r="B5" s="23" t="s">
        <v>63</v>
      </c>
      <c r="C5" s="4" t="s">
        <v>64</v>
      </c>
      <c r="D5" s="23" t="s">
        <v>46</v>
      </c>
      <c r="E5" s="21">
        <v>2157.4020799999998</v>
      </c>
      <c r="F5" s="24"/>
      <c r="G5" s="24"/>
      <c r="H5" s="24"/>
      <c r="I5" s="24"/>
    </row>
    <row r="6" spans="1:9" ht="102" customHeight="1" x14ac:dyDescent="0.25">
      <c r="A6" s="21">
        <v>2</v>
      </c>
      <c r="B6" s="25" t="s">
        <v>65</v>
      </c>
      <c r="C6" s="4" t="s">
        <v>66</v>
      </c>
      <c r="D6" s="23" t="s">
        <v>46</v>
      </c>
      <c r="E6" s="19">
        <v>16.753</v>
      </c>
      <c r="F6" s="20"/>
      <c r="G6" s="20"/>
      <c r="H6" s="20"/>
      <c r="I6" s="20"/>
    </row>
    <row r="7" spans="1:9" ht="102.9" customHeight="1" x14ac:dyDescent="0.25">
      <c r="A7" s="21">
        <v>3</v>
      </c>
      <c r="B7" s="25" t="s">
        <v>67</v>
      </c>
      <c r="C7" s="4" t="s">
        <v>68</v>
      </c>
      <c r="D7" s="23" t="s">
        <v>46</v>
      </c>
      <c r="E7" s="19">
        <v>185.0385</v>
      </c>
      <c r="F7" s="20"/>
      <c r="G7" s="20"/>
      <c r="H7" s="20"/>
      <c r="I7" s="20"/>
    </row>
    <row r="8" spans="1:9" ht="108" customHeight="1" x14ac:dyDescent="0.25">
      <c r="A8" s="21">
        <v>4</v>
      </c>
      <c r="B8" s="25" t="s">
        <v>69</v>
      </c>
      <c r="C8" s="4" t="s">
        <v>70</v>
      </c>
      <c r="D8" s="23" t="s">
        <v>46</v>
      </c>
      <c r="E8" s="19">
        <v>290.33395000000002</v>
      </c>
      <c r="F8" s="20"/>
      <c r="G8" s="20"/>
      <c r="H8" s="20"/>
      <c r="I8" s="20"/>
    </row>
    <row r="9" spans="1:9" ht="87" customHeight="1" x14ac:dyDescent="0.25">
      <c r="A9" s="21">
        <v>5</v>
      </c>
      <c r="B9" s="25" t="s">
        <v>71</v>
      </c>
      <c r="C9" s="4" t="s">
        <v>72</v>
      </c>
      <c r="D9" s="25" t="s">
        <v>46</v>
      </c>
      <c r="E9" s="19">
        <v>1014.8058</v>
      </c>
      <c r="F9" s="20"/>
      <c r="G9" s="20"/>
      <c r="H9" s="20"/>
      <c r="I9" s="20"/>
    </row>
    <row r="10" spans="1:9" ht="87" customHeight="1" x14ac:dyDescent="0.25">
      <c r="A10" s="21">
        <v>6</v>
      </c>
      <c r="B10" s="25" t="s">
        <v>73</v>
      </c>
      <c r="C10" s="4" t="s">
        <v>74</v>
      </c>
      <c r="D10" s="25" t="s">
        <v>75</v>
      </c>
      <c r="E10" s="19">
        <v>1621</v>
      </c>
      <c r="F10" s="20"/>
      <c r="G10" s="20"/>
      <c r="H10" s="20"/>
      <c r="I10" s="20"/>
    </row>
    <row r="11" spans="1:9" ht="82.95" customHeight="1" x14ac:dyDescent="0.25">
      <c r="A11" s="21">
        <v>7</v>
      </c>
      <c r="B11" s="25" t="s">
        <v>76</v>
      </c>
      <c r="C11" s="4" t="s">
        <v>77</v>
      </c>
      <c r="D11" s="25" t="s">
        <v>75</v>
      </c>
      <c r="E11" s="19">
        <v>810</v>
      </c>
      <c r="F11" s="20"/>
      <c r="G11" s="20"/>
      <c r="H11" s="20"/>
      <c r="I11" s="20"/>
    </row>
    <row r="12" spans="1:9" ht="60" customHeight="1" x14ac:dyDescent="0.25">
      <c r="A12" s="19"/>
      <c r="B12" s="25"/>
      <c r="C12" s="26" t="s">
        <v>43</v>
      </c>
      <c r="D12" s="49"/>
      <c r="E12" s="50"/>
      <c r="F12" s="50"/>
      <c r="G12" s="51"/>
      <c r="H12" s="20"/>
      <c r="I12" s="20"/>
    </row>
  </sheetData>
  <mergeCells count="10">
    <mergeCell ref="A1:I1"/>
    <mergeCell ref="A2:C2"/>
    <mergeCell ref="D2:E2"/>
    <mergeCell ref="F3:I3"/>
    <mergeCell ref="D12:G12"/>
    <mergeCell ref="A3:A4"/>
    <mergeCell ref="B3:B4"/>
    <mergeCell ref="C3:C4"/>
    <mergeCell ref="D3:D4"/>
    <mergeCell ref="E3:E4"/>
  </mergeCells>
  <phoneticPr fontId="5" type="noConversion"/>
  <pageMargins left="0.196527777777778" right="0.196527777777778" top="0.196527777777778" bottom="0.196527777777778" header="0.29861111111111099" footer="0.29861111111111099"/>
  <pageSetup paperSize="9" scale="92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4"/>
  <sheetViews>
    <sheetView topLeftCell="A23" workbookViewId="0">
      <selection activeCell="A2" sqref="A2:I24"/>
    </sheetView>
  </sheetViews>
  <sheetFormatPr defaultColWidth="9" defaultRowHeight="14.4" x14ac:dyDescent="0.25"/>
  <cols>
    <col min="1" max="1" width="4.109375" style="18" customWidth="1"/>
    <col min="2" max="2" width="12.77734375" style="22" customWidth="1"/>
    <col min="3" max="3" width="39.77734375" customWidth="1"/>
    <col min="4" max="4" width="5.109375" style="18" customWidth="1"/>
    <col min="5" max="5" width="9.21875" style="27" customWidth="1"/>
    <col min="6" max="6" width="6.44140625" customWidth="1"/>
    <col min="7" max="7" width="8.77734375" customWidth="1"/>
    <col min="8" max="8" width="6.33203125" customWidth="1"/>
    <col min="9" max="9" width="6.77734375" customWidth="1"/>
  </cols>
  <sheetData>
    <row r="1" spans="1:9" ht="69" customHeight="1" x14ac:dyDescent="0.25">
      <c r="A1" s="38" t="s">
        <v>0</v>
      </c>
      <c r="B1" s="40"/>
      <c r="C1" s="40"/>
      <c r="D1" s="40"/>
      <c r="E1" s="52"/>
      <c r="F1" s="40"/>
      <c r="G1" s="40"/>
      <c r="H1" s="40"/>
      <c r="I1" s="40"/>
    </row>
    <row r="2" spans="1:9" x14ac:dyDescent="0.15">
      <c r="A2" s="42" t="s">
        <v>1</v>
      </c>
      <c r="B2" s="48"/>
      <c r="C2" s="42"/>
      <c r="D2" s="48"/>
      <c r="E2" s="53"/>
      <c r="F2" s="11"/>
      <c r="G2" s="11"/>
      <c r="H2" s="11"/>
      <c r="I2" s="16"/>
    </row>
    <row r="3" spans="1:9" x14ac:dyDescent="0.25">
      <c r="A3" s="44" t="s">
        <v>2</v>
      </c>
      <c r="B3" s="44" t="s">
        <v>3</v>
      </c>
      <c r="C3" s="44" t="s">
        <v>4</v>
      </c>
      <c r="D3" s="44" t="s">
        <v>5</v>
      </c>
      <c r="E3" s="56" t="s">
        <v>6</v>
      </c>
      <c r="F3" s="44" t="s">
        <v>7</v>
      </c>
      <c r="G3" s="44"/>
      <c r="H3" s="44"/>
      <c r="I3" s="44"/>
    </row>
    <row r="4" spans="1:9" ht="46.05" customHeight="1" x14ac:dyDescent="0.25">
      <c r="A4" s="44"/>
      <c r="B4" s="44"/>
      <c r="C4" s="44"/>
      <c r="D4" s="44"/>
      <c r="E4" s="56"/>
      <c r="F4" s="5" t="s">
        <v>8</v>
      </c>
      <c r="G4" s="5" t="s">
        <v>9</v>
      </c>
      <c r="H4" s="5" t="s">
        <v>10</v>
      </c>
      <c r="I4" s="5" t="s">
        <v>78</v>
      </c>
    </row>
    <row r="5" spans="1:9" ht="102.9" customHeight="1" x14ac:dyDescent="0.25">
      <c r="A5" s="19">
        <v>2</v>
      </c>
      <c r="B5" s="23" t="s">
        <v>79</v>
      </c>
      <c r="C5" s="4" t="s">
        <v>80</v>
      </c>
      <c r="D5" s="23" t="s">
        <v>46</v>
      </c>
      <c r="E5" s="30">
        <v>5201.68</v>
      </c>
      <c r="F5" s="19"/>
      <c r="G5" s="20"/>
      <c r="H5" s="20"/>
      <c r="I5" s="20"/>
    </row>
    <row r="6" spans="1:9" ht="96.9" customHeight="1" x14ac:dyDescent="0.25">
      <c r="A6" s="19">
        <v>3</v>
      </c>
      <c r="B6" s="25" t="s">
        <v>81</v>
      </c>
      <c r="C6" s="4" t="s">
        <v>82</v>
      </c>
      <c r="D6" s="19" t="s">
        <v>83</v>
      </c>
      <c r="E6" s="30">
        <f>22.0314+411.8107</f>
        <v>433.84210000000002</v>
      </c>
      <c r="F6" s="19"/>
      <c r="G6" s="20"/>
      <c r="H6" s="20"/>
      <c r="I6" s="20"/>
    </row>
    <row r="7" spans="1:9" ht="122.1" customHeight="1" x14ac:dyDescent="0.25">
      <c r="A7" s="19">
        <v>4</v>
      </c>
      <c r="B7" s="25" t="s">
        <v>84</v>
      </c>
      <c r="C7" s="4" t="s">
        <v>85</v>
      </c>
      <c r="D7" s="23" t="s">
        <v>46</v>
      </c>
      <c r="E7" s="30">
        <v>736.53409999999997</v>
      </c>
      <c r="F7" s="19"/>
      <c r="G7" s="20"/>
      <c r="H7" s="20"/>
      <c r="I7" s="20"/>
    </row>
    <row r="8" spans="1:9" ht="90" customHeight="1" x14ac:dyDescent="0.25">
      <c r="A8" s="19">
        <v>5</v>
      </c>
      <c r="B8" s="25" t="s">
        <v>86</v>
      </c>
      <c r="C8" s="4" t="s">
        <v>87</v>
      </c>
      <c r="D8" s="23" t="s">
        <v>46</v>
      </c>
      <c r="E8" s="30">
        <v>69.106300000000005</v>
      </c>
      <c r="F8" s="19"/>
      <c r="G8" s="20"/>
      <c r="H8" s="20"/>
      <c r="I8" s="20"/>
    </row>
    <row r="9" spans="1:9" ht="93" customHeight="1" x14ac:dyDescent="0.25">
      <c r="A9" s="19">
        <v>6</v>
      </c>
      <c r="B9" s="25" t="s">
        <v>88</v>
      </c>
      <c r="C9" s="4" t="s">
        <v>89</v>
      </c>
      <c r="D9" s="23" t="s">
        <v>46</v>
      </c>
      <c r="E9" s="30">
        <v>559.36519999999996</v>
      </c>
      <c r="F9" s="19"/>
      <c r="G9" s="20"/>
      <c r="H9" s="20"/>
      <c r="I9" s="20"/>
    </row>
    <row r="10" spans="1:9" ht="83.1" customHeight="1" x14ac:dyDescent="0.25">
      <c r="A10" s="19">
        <v>7</v>
      </c>
      <c r="B10" s="25" t="s">
        <v>90</v>
      </c>
      <c r="C10" s="4" t="s">
        <v>91</v>
      </c>
      <c r="D10" s="19" t="s">
        <v>83</v>
      </c>
      <c r="E10" s="30">
        <f>248.2087</f>
        <v>248.20869999999999</v>
      </c>
      <c r="F10" s="19"/>
      <c r="G10" s="20"/>
      <c r="H10" s="20"/>
      <c r="I10" s="20"/>
    </row>
    <row r="11" spans="1:9" ht="90" customHeight="1" x14ac:dyDescent="0.25">
      <c r="A11" s="19">
        <v>8</v>
      </c>
      <c r="B11" s="25" t="s">
        <v>92</v>
      </c>
      <c r="C11" s="4" t="s">
        <v>93</v>
      </c>
      <c r="D11" s="19" t="s">
        <v>83</v>
      </c>
      <c r="E11" s="30">
        <v>23.871500000000001</v>
      </c>
      <c r="F11" s="19"/>
      <c r="G11" s="20"/>
      <c r="H11" s="20"/>
      <c r="I11" s="20"/>
    </row>
    <row r="12" spans="1:9" ht="104.1" customHeight="1" x14ac:dyDescent="0.25">
      <c r="A12" s="19">
        <v>10</v>
      </c>
      <c r="B12" s="25" t="s">
        <v>94</v>
      </c>
      <c r="C12" s="4" t="s">
        <v>95</v>
      </c>
      <c r="D12" s="23" t="s">
        <v>46</v>
      </c>
      <c r="E12" s="30">
        <v>1491.3942999999999</v>
      </c>
      <c r="F12" s="19"/>
      <c r="G12" s="20"/>
      <c r="H12" s="20"/>
      <c r="I12" s="20"/>
    </row>
    <row r="13" spans="1:9" ht="111" customHeight="1" x14ac:dyDescent="0.25">
      <c r="A13" s="19">
        <v>11</v>
      </c>
      <c r="B13" s="25" t="s">
        <v>96</v>
      </c>
      <c r="C13" s="4" t="s">
        <v>97</v>
      </c>
      <c r="D13" s="23" t="s">
        <v>46</v>
      </c>
      <c r="E13" s="30">
        <f>1791.033+49.2073</f>
        <v>1840.2402999999999</v>
      </c>
      <c r="F13" s="19"/>
      <c r="G13" s="20"/>
      <c r="H13" s="20"/>
      <c r="I13" s="20"/>
    </row>
    <row r="14" spans="1:9" ht="102" customHeight="1" x14ac:dyDescent="0.25">
      <c r="A14" s="19">
        <v>12</v>
      </c>
      <c r="B14" s="25" t="s">
        <v>98</v>
      </c>
      <c r="C14" s="4" t="s">
        <v>99</v>
      </c>
      <c r="D14" s="23" t="s">
        <v>100</v>
      </c>
      <c r="E14" s="30">
        <f>6.1156+2.4577</f>
        <v>8.5732999999999997</v>
      </c>
      <c r="F14" s="19"/>
      <c r="G14" s="20"/>
      <c r="H14" s="20"/>
      <c r="I14" s="20"/>
    </row>
    <row r="15" spans="1:9" ht="93" customHeight="1" x14ac:dyDescent="0.25">
      <c r="A15" s="19">
        <v>13</v>
      </c>
      <c r="B15" s="25" t="s">
        <v>101</v>
      </c>
      <c r="C15" s="4" t="s">
        <v>102</v>
      </c>
      <c r="D15" s="19" t="s">
        <v>83</v>
      </c>
      <c r="E15" s="30">
        <f>595.3479+127.5405</f>
        <v>722.88839999999993</v>
      </c>
      <c r="F15" s="19"/>
      <c r="G15" s="20"/>
      <c r="H15" s="20"/>
      <c r="I15" s="20"/>
    </row>
    <row r="16" spans="1:9" ht="90.9" customHeight="1" x14ac:dyDescent="0.25">
      <c r="A16" s="19">
        <v>14</v>
      </c>
      <c r="B16" s="25" t="s">
        <v>103</v>
      </c>
      <c r="C16" s="4" t="s">
        <v>104</v>
      </c>
      <c r="D16" s="19" t="s">
        <v>83</v>
      </c>
      <c r="E16" s="30">
        <f>25.9866+289.7398+20.1396</f>
        <v>335.86599999999999</v>
      </c>
      <c r="F16" s="19"/>
      <c r="G16" s="20"/>
      <c r="H16" s="20"/>
      <c r="I16" s="20"/>
    </row>
    <row r="17" spans="1:9" ht="110.1" customHeight="1" x14ac:dyDescent="0.25">
      <c r="A17" s="19">
        <v>15</v>
      </c>
      <c r="B17" s="25" t="s">
        <v>105</v>
      </c>
      <c r="C17" s="4" t="s">
        <v>106</v>
      </c>
      <c r="D17" s="23" t="s">
        <v>46</v>
      </c>
      <c r="E17" s="30">
        <v>101.2067</v>
      </c>
      <c r="F17" s="19"/>
      <c r="G17" s="20"/>
      <c r="H17" s="20"/>
      <c r="I17" s="20"/>
    </row>
    <row r="18" spans="1:9" ht="110.1" customHeight="1" x14ac:dyDescent="0.25">
      <c r="A18" s="19">
        <v>16</v>
      </c>
      <c r="B18" s="25" t="s">
        <v>107</v>
      </c>
      <c r="C18" s="4" t="s">
        <v>108</v>
      </c>
      <c r="D18" s="23" t="s">
        <v>46</v>
      </c>
      <c r="E18" s="30">
        <f>1685.48*2</f>
        <v>3370.96</v>
      </c>
      <c r="F18" s="19"/>
      <c r="G18" s="20"/>
      <c r="H18" s="20"/>
      <c r="I18" s="20"/>
    </row>
    <row r="19" spans="1:9" ht="110.1" customHeight="1" x14ac:dyDescent="0.25">
      <c r="A19" s="19">
        <v>17</v>
      </c>
      <c r="B19" s="25" t="s">
        <v>109</v>
      </c>
      <c r="C19" s="4" t="s">
        <v>110</v>
      </c>
      <c r="D19" s="23" t="s">
        <v>46</v>
      </c>
      <c r="E19" s="30">
        <f>1685.48*2</f>
        <v>3370.96</v>
      </c>
      <c r="F19" s="19"/>
      <c r="G19" s="20"/>
      <c r="H19" s="20"/>
      <c r="I19" s="20"/>
    </row>
    <row r="20" spans="1:9" ht="111" customHeight="1" x14ac:dyDescent="0.25">
      <c r="A20" s="19">
        <v>18</v>
      </c>
      <c r="B20" s="25" t="s">
        <v>111</v>
      </c>
      <c r="C20" s="4" t="s">
        <v>112</v>
      </c>
      <c r="D20" s="23" t="s">
        <v>46</v>
      </c>
      <c r="E20" s="30">
        <f>(169.1586+83.6634)/0.15</f>
        <v>1685.48</v>
      </c>
      <c r="F20" s="19"/>
      <c r="G20" s="20"/>
      <c r="H20" s="20"/>
      <c r="I20" s="20"/>
    </row>
    <row r="21" spans="1:9" ht="71.099999999999994" customHeight="1" x14ac:dyDescent="0.25">
      <c r="A21" s="19">
        <v>19</v>
      </c>
      <c r="B21" s="25" t="s">
        <v>113</v>
      </c>
      <c r="C21" s="4" t="s">
        <v>114</v>
      </c>
      <c r="D21" s="5" t="s">
        <v>100</v>
      </c>
      <c r="E21" s="30">
        <f>236.1586+2.5306+118.2487+10.7823+1.6132+10.2738</f>
        <v>379.60720000000003</v>
      </c>
      <c r="F21" s="19"/>
      <c r="G21" s="20"/>
      <c r="H21" s="20"/>
      <c r="I21" s="20"/>
    </row>
    <row r="22" spans="1:9" ht="59.1" customHeight="1" x14ac:dyDescent="0.25">
      <c r="A22" s="19">
        <v>20</v>
      </c>
      <c r="B22" s="25" t="s">
        <v>115</v>
      </c>
      <c r="C22" s="4" t="s">
        <v>116</v>
      </c>
      <c r="D22" s="5" t="s">
        <v>100</v>
      </c>
      <c r="E22" s="30">
        <f>172.5372</f>
        <v>172.53720000000001</v>
      </c>
      <c r="F22" s="19"/>
      <c r="G22" s="20"/>
      <c r="H22" s="20"/>
      <c r="I22" s="20"/>
    </row>
    <row r="23" spans="1:9" ht="24" customHeight="1" x14ac:dyDescent="0.25">
      <c r="A23" s="31"/>
      <c r="B23" s="32"/>
      <c r="C23" s="33" t="s">
        <v>42</v>
      </c>
      <c r="D23" s="31"/>
      <c r="E23" s="54"/>
      <c r="F23" s="54"/>
      <c r="G23" s="55"/>
      <c r="H23" s="33"/>
      <c r="I23" s="33"/>
    </row>
    <row r="24" spans="1:9" ht="64.05" customHeight="1" x14ac:dyDescent="0.25">
      <c r="A24" s="31"/>
      <c r="B24" s="32"/>
      <c r="C24" s="33" t="s">
        <v>43</v>
      </c>
      <c r="D24" s="31"/>
      <c r="E24" s="34"/>
      <c r="F24" s="33"/>
      <c r="G24" s="33"/>
      <c r="H24" s="33"/>
      <c r="I24" s="33"/>
    </row>
  </sheetData>
  <mergeCells count="10">
    <mergeCell ref="A1:I1"/>
    <mergeCell ref="A2:C2"/>
    <mergeCell ref="D2:E2"/>
    <mergeCell ref="F3:I3"/>
    <mergeCell ref="E23:G23"/>
    <mergeCell ref="A3:A4"/>
    <mergeCell ref="B3:B4"/>
    <mergeCell ref="C3:C4"/>
    <mergeCell ref="D3:D4"/>
    <mergeCell ref="E3:E4"/>
  </mergeCells>
  <phoneticPr fontId="5" type="noConversion"/>
  <pageMargins left="0.196527777777778" right="0.196527777777778" top="0.196527777777778" bottom="0.196527777777778" header="0.29861111111111099" footer="0.29861111111111099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6" zoomScale="110" zoomScaleNormal="110" workbookViewId="0">
      <selection activeCell="A2" sqref="A2:I8"/>
    </sheetView>
  </sheetViews>
  <sheetFormatPr defaultColWidth="9" defaultRowHeight="14.4" x14ac:dyDescent="0.25"/>
  <cols>
    <col min="1" max="1" width="4.109375" style="18" customWidth="1"/>
    <col min="2" max="2" width="8.21875" style="22" customWidth="1"/>
    <col min="3" max="3" width="35.88671875" customWidth="1"/>
    <col min="4" max="4" width="5.109375" style="18" customWidth="1"/>
    <col min="5" max="5" width="9.21875" style="27" customWidth="1"/>
    <col min="6" max="6" width="6.44140625" customWidth="1"/>
    <col min="7" max="7" width="6.88671875" customWidth="1"/>
    <col min="8" max="8" width="6.33203125" customWidth="1"/>
    <col min="9" max="9" width="5.33203125" customWidth="1"/>
  </cols>
  <sheetData>
    <row r="1" spans="1:9" ht="69" customHeight="1" x14ac:dyDescent="0.25">
      <c r="A1" s="38" t="s">
        <v>0</v>
      </c>
      <c r="B1" s="40"/>
      <c r="C1" s="40"/>
      <c r="D1" s="40"/>
      <c r="E1" s="52"/>
      <c r="F1" s="40"/>
      <c r="G1" s="40"/>
      <c r="H1" s="40"/>
      <c r="I1" s="40"/>
    </row>
    <row r="2" spans="1:9" x14ac:dyDescent="0.15">
      <c r="A2" s="42" t="s">
        <v>117</v>
      </c>
      <c r="B2" s="48"/>
      <c r="C2" s="42"/>
      <c r="D2" s="48"/>
      <c r="E2" s="53"/>
      <c r="F2" s="11"/>
      <c r="G2" s="11"/>
      <c r="H2" s="11"/>
      <c r="I2" s="16"/>
    </row>
    <row r="3" spans="1:9" x14ac:dyDescent="0.25">
      <c r="A3" s="44" t="s">
        <v>2</v>
      </c>
      <c r="B3" s="44" t="s">
        <v>3</v>
      </c>
      <c r="C3" s="44" t="s">
        <v>4</v>
      </c>
      <c r="D3" s="44" t="s">
        <v>5</v>
      </c>
      <c r="E3" s="56" t="s">
        <v>6</v>
      </c>
      <c r="F3" s="44" t="s">
        <v>7</v>
      </c>
      <c r="G3" s="44"/>
      <c r="H3" s="44"/>
      <c r="I3" s="44"/>
    </row>
    <row r="4" spans="1:9" ht="46.05" customHeight="1" x14ac:dyDescent="0.25">
      <c r="A4" s="44"/>
      <c r="B4" s="44"/>
      <c r="C4" s="44"/>
      <c r="D4" s="44"/>
      <c r="E4" s="56"/>
      <c r="F4" s="5" t="s">
        <v>8</v>
      </c>
      <c r="G4" s="5" t="s">
        <v>9</v>
      </c>
      <c r="H4" s="5" t="s">
        <v>10</v>
      </c>
      <c r="I4" s="5" t="s">
        <v>78</v>
      </c>
    </row>
    <row r="5" spans="1:9" ht="93" customHeight="1" x14ac:dyDescent="0.25">
      <c r="A5" s="21">
        <v>1</v>
      </c>
      <c r="B5" s="28" t="s">
        <v>118</v>
      </c>
      <c r="C5" s="8" t="s">
        <v>119</v>
      </c>
      <c r="D5" s="28" t="s">
        <v>46</v>
      </c>
      <c r="E5" s="29">
        <v>8466.92</v>
      </c>
      <c r="F5" s="21"/>
      <c r="G5" s="24"/>
      <c r="H5" s="24"/>
      <c r="I5" s="24"/>
    </row>
    <row r="6" spans="1:9" ht="102.9" customHeight="1" x14ac:dyDescent="0.25">
      <c r="A6" s="19">
        <v>2</v>
      </c>
      <c r="B6" s="23" t="s">
        <v>120</v>
      </c>
      <c r="C6" s="4" t="s">
        <v>121</v>
      </c>
      <c r="D6" s="23" t="s">
        <v>46</v>
      </c>
      <c r="E6" s="30">
        <v>8466.92</v>
      </c>
      <c r="F6" s="19"/>
      <c r="G6" s="20"/>
      <c r="H6" s="20"/>
      <c r="I6" s="20"/>
    </row>
    <row r="7" spans="1:9" ht="24" customHeight="1" x14ac:dyDescent="0.25">
      <c r="A7" s="31"/>
      <c r="B7" s="32"/>
      <c r="C7" s="33" t="s">
        <v>42</v>
      </c>
      <c r="D7" s="31"/>
      <c r="E7" s="54"/>
      <c r="F7" s="54"/>
      <c r="G7" s="55"/>
      <c r="H7" s="33"/>
      <c r="I7" s="33"/>
    </row>
    <row r="8" spans="1:9" ht="82.05" customHeight="1" x14ac:dyDescent="0.25">
      <c r="A8" s="31"/>
      <c r="B8" s="32"/>
      <c r="C8" s="33" t="s">
        <v>43</v>
      </c>
      <c r="D8" s="31"/>
      <c r="E8" s="34"/>
      <c r="F8" s="33"/>
      <c r="G8" s="33"/>
      <c r="H8" s="33"/>
      <c r="I8" s="33"/>
    </row>
  </sheetData>
  <mergeCells count="10">
    <mergeCell ref="A1:I1"/>
    <mergeCell ref="A2:C2"/>
    <mergeCell ref="D2:E2"/>
    <mergeCell ref="F3:I3"/>
    <mergeCell ref="E7:G7"/>
    <mergeCell ref="A3:A4"/>
    <mergeCell ref="B3:B4"/>
    <mergeCell ref="C3:C4"/>
    <mergeCell ref="D3:D4"/>
    <mergeCell ref="E3:E4"/>
  </mergeCells>
  <phoneticPr fontId="5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tabSelected="1" workbookViewId="0">
      <selection activeCell="I9" sqref="I9"/>
    </sheetView>
  </sheetViews>
  <sheetFormatPr defaultColWidth="9" defaultRowHeight="14.4" x14ac:dyDescent="0.25"/>
  <cols>
    <col min="1" max="1" width="5.88671875" style="18" customWidth="1"/>
    <col min="2" max="2" width="12.88671875" style="22" customWidth="1"/>
    <col min="3" max="3" width="35.77734375" customWidth="1"/>
    <col min="4" max="4" width="6.33203125" style="22" customWidth="1"/>
    <col min="5" max="5" width="8.33203125" style="18" customWidth="1"/>
    <col min="6" max="6" width="8.21875" customWidth="1"/>
    <col min="7" max="7" width="9" customWidth="1"/>
    <col min="8" max="8" width="8.21875" customWidth="1"/>
    <col min="9" max="9" width="8" customWidth="1"/>
  </cols>
  <sheetData>
    <row r="1" spans="1:9" ht="60.9" customHeight="1" x14ac:dyDescent="0.25">
      <c r="A1" s="38" t="s">
        <v>0</v>
      </c>
      <c r="B1" s="40"/>
      <c r="C1" s="40"/>
      <c r="D1" s="40"/>
      <c r="E1" s="40"/>
      <c r="F1" s="40"/>
      <c r="G1" s="40"/>
      <c r="H1" s="40"/>
      <c r="I1" s="41"/>
    </row>
    <row r="2" spans="1:9" x14ac:dyDescent="0.15">
      <c r="A2" s="42" t="s">
        <v>1</v>
      </c>
      <c r="B2" s="48"/>
      <c r="C2" s="42"/>
      <c r="D2" s="48"/>
      <c r="E2" s="48"/>
      <c r="F2" s="11"/>
      <c r="G2" s="11"/>
      <c r="H2" s="11"/>
      <c r="I2" s="16"/>
    </row>
    <row r="3" spans="1:9" x14ac:dyDescent="0.25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/>
      <c r="H3" s="44"/>
      <c r="I3" s="44"/>
    </row>
    <row r="4" spans="1:9" ht="21.6" x14ac:dyDescent="0.25">
      <c r="A4" s="44"/>
      <c r="B4" s="44"/>
      <c r="C4" s="44"/>
      <c r="D4" s="44"/>
      <c r="E4" s="44"/>
      <c r="F4" s="5" t="s">
        <v>8</v>
      </c>
      <c r="G4" s="5" t="s">
        <v>9</v>
      </c>
      <c r="H4" s="5" t="s">
        <v>10</v>
      </c>
      <c r="I4" s="5"/>
    </row>
    <row r="5" spans="1:9" ht="73.05" customHeight="1" x14ac:dyDescent="0.25">
      <c r="A5" s="21">
        <v>1</v>
      </c>
      <c r="B5" s="23" t="s">
        <v>122</v>
      </c>
      <c r="C5" s="4" t="s">
        <v>123</v>
      </c>
      <c r="D5" s="23" t="s">
        <v>46</v>
      </c>
      <c r="E5" s="21">
        <v>1560</v>
      </c>
      <c r="F5" s="24"/>
      <c r="G5" s="24"/>
      <c r="H5" s="24"/>
      <c r="I5" s="24"/>
    </row>
    <row r="6" spans="1:9" ht="154.05000000000001" customHeight="1" x14ac:dyDescent="0.25">
      <c r="A6" s="21">
        <v>2</v>
      </c>
      <c r="B6" s="15" t="s">
        <v>124</v>
      </c>
      <c r="C6" s="4" t="s">
        <v>125</v>
      </c>
      <c r="D6" s="23" t="s">
        <v>46</v>
      </c>
      <c r="E6" s="19">
        <v>1400</v>
      </c>
      <c r="F6" s="20"/>
      <c r="G6" s="20"/>
      <c r="H6" s="20"/>
      <c r="I6" s="20"/>
    </row>
    <row r="7" spans="1:9" ht="102.9" customHeight="1" x14ac:dyDescent="0.25">
      <c r="A7" s="21">
        <v>3</v>
      </c>
      <c r="B7" s="15" t="s">
        <v>126</v>
      </c>
      <c r="C7" s="4" t="s">
        <v>127</v>
      </c>
      <c r="D7" s="23" t="s">
        <v>46</v>
      </c>
      <c r="E7" s="19">
        <v>136.18</v>
      </c>
      <c r="F7" s="20"/>
      <c r="G7" s="20"/>
      <c r="H7" s="20"/>
      <c r="I7" s="20"/>
    </row>
    <row r="8" spans="1:9" ht="108" customHeight="1" x14ac:dyDescent="0.25">
      <c r="A8" s="19">
        <v>4</v>
      </c>
      <c r="B8" s="25"/>
      <c r="C8" s="4"/>
      <c r="D8" s="23"/>
      <c r="E8" s="19"/>
      <c r="F8" s="20"/>
      <c r="G8" s="20"/>
      <c r="H8" s="20"/>
      <c r="I8" s="20"/>
    </row>
    <row r="9" spans="1:9" ht="60" customHeight="1" x14ac:dyDescent="0.25">
      <c r="A9" s="19"/>
      <c r="B9" s="25"/>
      <c r="C9" s="26" t="s">
        <v>43</v>
      </c>
      <c r="D9" s="49"/>
      <c r="E9" s="50"/>
      <c r="F9" s="50"/>
      <c r="G9" s="51"/>
      <c r="H9" s="20"/>
      <c r="I9" s="20"/>
    </row>
  </sheetData>
  <mergeCells count="10">
    <mergeCell ref="A1:I1"/>
    <mergeCell ref="A2:C2"/>
    <mergeCell ref="D2:E2"/>
    <mergeCell ref="F3:I3"/>
    <mergeCell ref="D9:G9"/>
    <mergeCell ref="A3:A4"/>
    <mergeCell ref="B3:B4"/>
    <mergeCell ref="C3:C4"/>
    <mergeCell ref="D3:D4"/>
    <mergeCell ref="E3:E4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楼地面</vt:lpstr>
      <vt:lpstr>天棚</vt:lpstr>
      <vt:lpstr>外立面</vt:lpstr>
      <vt:lpstr>内墙</vt:lpstr>
      <vt:lpstr>水电</vt:lpstr>
      <vt:lpstr>屋面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 Kimmy</cp:lastModifiedBy>
  <dcterms:created xsi:type="dcterms:W3CDTF">2021-07-08T03:56:00Z</dcterms:created>
  <dcterms:modified xsi:type="dcterms:W3CDTF">2021-07-23T11:59:56Z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42F42A4B98E54041A1D6994215230632</vt:lpwstr>
  </property>
</Properties>
</file>